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kiv\FIRMWARE &amp; SOFTWARE\NIMH\CONFIG TOOL\HD\"/>
    </mc:Choice>
  </mc:AlternateContent>
  <xr:revisionPtr revIDLastSave="0" documentId="13_ncr:1_{0C4151FA-7B01-420C-8C17-923D8C9CAE53}" xr6:coauthVersionLast="45" xr6:coauthVersionMax="45" xr10:uidLastSave="{00000000-0000-0000-0000-000000000000}"/>
  <bookViews>
    <workbookView xWindow="-120" yWindow="-120" windowWidth="25440" windowHeight="15390" xr2:uid="{5BF7B243-7684-4740-89DA-129880E6D205}"/>
  </bookViews>
  <sheets>
    <sheet name="ID-&gt;DEC" sheetId="1" r:id="rId1"/>
    <sheet name="DEC-&gt;ID" sheetId="2" r:id="rId2"/>
    <sheet name="REVISION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  <c r="D4" i="2" s="1"/>
  <c r="H5" i="2"/>
  <c r="H7" i="2" l="1"/>
  <c r="E4" i="2"/>
  <c r="K4" i="4"/>
  <c r="I4" i="4"/>
  <c r="I2" i="4"/>
  <c r="D5" i="2" l="1"/>
  <c r="D40" i="1"/>
  <c r="D34" i="1"/>
  <c r="D28" i="1"/>
  <c r="E28" i="1" s="1"/>
  <c r="D22" i="1"/>
  <c r="D16" i="1"/>
  <c r="D10" i="1"/>
  <c r="D4" i="1"/>
  <c r="D14" i="2"/>
  <c r="E5" i="2" l="1"/>
  <c r="D6" i="2"/>
  <c r="E6" i="2" s="1"/>
  <c r="E40" i="1"/>
  <c r="D41" i="1"/>
  <c r="E41" i="1" s="1"/>
  <c r="D29" i="1"/>
  <c r="E29" i="1" s="1"/>
  <c r="D36" i="1"/>
  <c r="E36" i="1" s="1"/>
  <c r="E34" i="1"/>
  <c r="D35" i="1"/>
  <c r="E35" i="1" s="1"/>
  <c r="D6" i="1"/>
  <c r="D5" i="1"/>
  <c r="H5" i="1" s="1"/>
  <c r="I5" i="1" s="1"/>
  <c r="E22" i="1"/>
  <c r="D23" i="1"/>
  <c r="E23" i="1" s="1"/>
  <c r="E16" i="1"/>
  <c r="D17" i="1"/>
  <c r="E17" i="1" s="1"/>
  <c r="E10" i="1"/>
  <c r="D11" i="1"/>
  <c r="E11" i="1" s="1"/>
  <c r="E4" i="1"/>
  <c r="H8" i="2" l="1"/>
  <c r="I8" i="2" s="1"/>
  <c r="D42" i="1"/>
  <c r="E42" i="1" s="1"/>
  <c r="H35" i="1"/>
  <c r="I35" i="1" s="1"/>
  <c r="H29" i="1"/>
  <c r="I29" i="1" s="1"/>
  <c r="D30" i="1"/>
  <c r="E30" i="1" s="1"/>
  <c r="D24" i="1"/>
  <c r="E24" i="1" s="1"/>
  <c r="D12" i="1"/>
  <c r="E12" i="1" s="1"/>
  <c r="D18" i="1"/>
  <c r="E18" i="1" s="1"/>
  <c r="H11" i="1"/>
  <c r="I11" i="1" s="1"/>
  <c r="H41" i="1" l="1"/>
  <c r="I41" i="1" s="1"/>
  <c r="H23" i="1"/>
  <c r="I23" i="1" s="1"/>
  <c r="H17" i="1"/>
  <c r="I17" i="1" s="1"/>
  <c r="E5" i="1"/>
  <c r="E6" i="1" l="1"/>
</calcChain>
</file>

<file path=xl/sharedStrings.xml><?xml version="1.0" encoding="utf-8"?>
<sst xmlns="http://schemas.openxmlformats.org/spreadsheetml/2006/main" count="74" uniqueCount="19">
  <si>
    <t>ID2</t>
  </si>
  <si>
    <t>ID1</t>
  </si>
  <si>
    <t>ID0</t>
  </si>
  <si>
    <t>2^14:</t>
  </si>
  <si>
    <t>2^28:</t>
  </si>
  <si>
    <t>Test</t>
  </si>
  <si>
    <t>rest:</t>
  </si>
  <si>
    <t>Dec</t>
  </si>
  <si>
    <t>Hex</t>
  </si>
  <si>
    <t>"Hjelpetall"</t>
  </si>
  <si>
    <t>DEC-&gt;ID</t>
  </si>
  <si>
    <t>ID-&gt;DEC</t>
  </si>
  <si>
    <t>ID&lt;-&gt;DEC, endre gule felt</t>
  </si>
  <si>
    <t>Revision</t>
  </si>
  <si>
    <t>.</t>
  </si>
  <si>
    <t>=&gt;</t>
  </si>
  <si>
    <t>register</t>
  </si>
  <si>
    <t>Register</t>
  </si>
  <si>
    <t>DEC&lt;-&gt;ID, endre gule felt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</si>
</sst>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quotePrefix="1" applyAlignment="1">
      <alignment horizontal="right"/>
    </xf>
    <xf numFmtId="0" fontId="1" fillId="0" borderId="0" xfId="0" applyFont="1"/>
    <xf numFmtId="0" fontId="1" fillId="2" borderId="0" xfId="0" applyFont="1" applyFill="1"/>
    <xf numFmtId="0" fontId="1" fillId="0" borderId="0" xfId="0" quotePrefix="1" applyFont="1"/>
    <xf numFmtId="0" fontId="2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2" borderId="0" xfId="0" applyFont="1" applyFill="1" applyBorder="1"/>
    <xf numFmtId="0" fontId="1" fillId="0" borderId="0" xfId="0" applyFont="1" applyBorder="1"/>
    <xf numFmtId="0" fontId="0" fillId="0" borderId="0" xfId="0" quotePrefix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0" fillId="2" borderId="0" xfId="0" applyFill="1"/>
    <xf numFmtId="0" fontId="0" fillId="0" borderId="0" xfId="0" quotePrefix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3" borderId="0" xfId="0" applyFont="1" applyFill="1"/>
    <xf numFmtId="0" fontId="1" fillId="3" borderId="0" xfId="0" applyFont="1" applyFill="1" applyBorder="1"/>
    <xf numFmtId="0" fontId="1" fillId="3" borderId="7" xfId="0" applyFont="1" applyFill="1" applyBorder="1"/>
    <xf numFmtId="0" fontId="0" fillId="2" borderId="0" xfId="0" applyFill="1" applyAlignment="1">
      <alignment horizontal="center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B5C6-D6F1-4B00-BF36-31CB9712AB70}">
  <dimension ref="A1:I42"/>
  <sheetViews>
    <sheetView tabSelected="1" workbookViewId="0">
      <selection activeCell="D4" sqref="D4"/>
    </sheetView>
  </sheetViews>
  <sheetFormatPr defaultRowHeight="15" x14ac:dyDescent="0.25"/>
  <cols>
    <col min="2" max="2" width="11" bestFit="1" customWidth="1"/>
    <col min="3" max="3" width="5.7109375" customWidth="1"/>
    <col min="4" max="5" width="11" bestFit="1" customWidth="1"/>
    <col min="7" max="7" width="10" bestFit="1" customWidth="1"/>
    <col min="8" max="8" width="11" bestFit="1" customWidth="1"/>
  </cols>
  <sheetData>
    <row r="1" spans="1:9" ht="29.25" thickBot="1" x14ac:dyDescent="0.5">
      <c r="A1" s="5" t="s">
        <v>12</v>
      </c>
    </row>
    <row r="2" spans="1:9" ht="15" customHeight="1" x14ac:dyDescent="0.45">
      <c r="A2" s="6"/>
      <c r="B2" s="7"/>
      <c r="C2" s="7"/>
      <c r="D2" s="7"/>
      <c r="E2" s="7"/>
      <c r="F2" s="7"/>
      <c r="G2" s="7"/>
      <c r="H2" s="7"/>
      <c r="I2" s="8"/>
    </row>
    <row r="3" spans="1:9" x14ac:dyDescent="0.25">
      <c r="A3" s="9"/>
      <c r="B3" s="10"/>
      <c r="C3" s="10"/>
      <c r="D3" s="10" t="s">
        <v>7</v>
      </c>
      <c r="E3" s="10" t="s">
        <v>8</v>
      </c>
      <c r="F3" s="10"/>
      <c r="G3" s="10"/>
      <c r="H3" s="10"/>
      <c r="I3" s="11"/>
    </row>
    <row r="4" spans="1:9" x14ac:dyDescent="0.25">
      <c r="A4" s="12" t="s">
        <v>11</v>
      </c>
      <c r="B4" s="13">
        <v>3546025000</v>
      </c>
      <c r="C4" s="14" t="s">
        <v>0</v>
      </c>
      <c r="D4" s="25">
        <f>FLOOR($B4/(POWER(2,28)),1)</f>
        <v>13</v>
      </c>
      <c r="E4" s="10" t="str">
        <f>DEC2HEX(D4)</f>
        <v>D</v>
      </c>
      <c r="F4" s="10"/>
      <c r="G4" s="15"/>
      <c r="H4" s="10"/>
      <c r="I4" s="11"/>
    </row>
    <row r="5" spans="1:9" x14ac:dyDescent="0.25">
      <c r="A5" s="9"/>
      <c r="B5" s="10"/>
      <c r="C5" s="14" t="s">
        <v>1</v>
      </c>
      <c r="D5" s="25">
        <f>FLOOR(($B4-$D4*POWER(2,28))/POWER(2,14),1)</f>
        <v>3440</v>
      </c>
      <c r="E5" s="10" t="str">
        <f>DEC2HEX(D5)</f>
        <v>D70</v>
      </c>
      <c r="F5" s="10"/>
      <c r="G5" s="10" t="s">
        <v>5</v>
      </c>
      <c r="H5" s="10">
        <f>$D4*POWER(2,28)+$D5*POWER(2,14)+$D6</f>
        <v>3546025000</v>
      </c>
      <c r="I5" s="11" t="b">
        <f>$B4=$H5</f>
        <v>1</v>
      </c>
    </row>
    <row r="6" spans="1:9" ht="15.75" thickBot="1" x14ac:dyDescent="0.3">
      <c r="A6" s="16"/>
      <c r="B6" s="17"/>
      <c r="C6" s="18" t="s">
        <v>2</v>
      </c>
      <c r="D6" s="26">
        <f>($B4-$D4*POWER(2,28))-$D5*POWER(2,14)</f>
        <v>3112</v>
      </c>
      <c r="E6" s="17" t="str">
        <f>DEC2HEX(D6)</f>
        <v>C28</v>
      </c>
      <c r="F6" s="17"/>
      <c r="G6" s="17"/>
      <c r="H6" s="17"/>
      <c r="I6" s="19"/>
    </row>
    <row r="7" spans="1:9" ht="15.75" thickBot="1" x14ac:dyDescent="0.3"/>
    <row r="8" spans="1:9" ht="28.5" x14ac:dyDescent="0.45">
      <c r="A8" s="6"/>
      <c r="B8" s="7"/>
      <c r="C8" s="7"/>
      <c r="D8" s="7"/>
      <c r="E8" s="7"/>
      <c r="F8" s="7"/>
      <c r="G8" s="7"/>
      <c r="H8" s="7"/>
      <c r="I8" s="8"/>
    </row>
    <row r="9" spans="1:9" x14ac:dyDescent="0.25">
      <c r="A9" s="9"/>
      <c r="B9" s="10"/>
      <c r="C9" s="10"/>
      <c r="D9" s="10" t="s">
        <v>7</v>
      </c>
      <c r="E9" s="10" t="s">
        <v>8</v>
      </c>
      <c r="F9" s="10"/>
      <c r="G9" s="10"/>
      <c r="H9" s="10"/>
      <c r="I9" s="11"/>
    </row>
    <row r="10" spans="1:9" x14ac:dyDescent="0.25">
      <c r="A10" s="12" t="s">
        <v>11</v>
      </c>
      <c r="B10" s="13">
        <v>3546065000</v>
      </c>
      <c r="C10" s="14" t="s">
        <v>0</v>
      </c>
      <c r="D10" s="25">
        <f>FLOOR($B10/(POWER(2,28)),1)</f>
        <v>13</v>
      </c>
      <c r="E10" s="10" t="str">
        <f>DEC2HEX(D10)</f>
        <v>D</v>
      </c>
      <c r="F10" s="10"/>
      <c r="G10" s="15"/>
      <c r="H10" s="10"/>
      <c r="I10" s="11"/>
    </row>
    <row r="11" spans="1:9" x14ac:dyDescent="0.25">
      <c r="A11" s="9"/>
      <c r="B11" s="10"/>
      <c r="C11" s="14" t="s">
        <v>1</v>
      </c>
      <c r="D11" s="25">
        <f>FLOOR(($B10-$D10*POWER(2,28))/POWER(2,14),1)</f>
        <v>3442</v>
      </c>
      <c r="E11" s="10" t="str">
        <f>DEC2HEX(D11)</f>
        <v>D72</v>
      </c>
      <c r="F11" s="10"/>
      <c r="G11" s="10" t="s">
        <v>5</v>
      </c>
      <c r="H11" s="10">
        <f>$D10*POWER(2,28)+$D11*POWER(2,14)+$D12</f>
        <v>3546065000</v>
      </c>
      <c r="I11" s="11" t="b">
        <f>$B10=$H11</f>
        <v>1</v>
      </c>
    </row>
    <row r="12" spans="1:9" ht="15.75" thickBot="1" x14ac:dyDescent="0.3">
      <c r="A12" s="16"/>
      <c r="B12" s="17"/>
      <c r="C12" s="18" t="s">
        <v>2</v>
      </c>
      <c r="D12" s="26">
        <f>($B10-$D10*POWER(2,28))-$D11*POWER(2,14)</f>
        <v>10344</v>
      </c>
      <c r="E12" s="17" t="str">
        <f>DEC2HEX(D12)</f>
        <v>2868</v>
      </c>
      <c r="F12" s="17"/>
      <c r="G12" s="17"/>
      <c r="H12" s="17"/>
      <c r="I12" s="19"/>
    </row>
    <row r="13" spans="1:9" ht="15.75" thickBot="1" x14ac:dyDescent="0.3"/>
    <row r="14" spans="1:9" ht="28.5" x14ac:dyDescent="0.45">
      <c r="A14" s="6"/>
      <c r="B14" s="7"/>
      <c r="C14" s="7"/>
      <c r="D14" s="7"/>
      <c r="E14" s="7"/>
      <c r="F14" s="7"/>
      <c r="G14" s="7"/>
      <c r="H14" s="7"/>
      <c r="I14" s="8"/>
    </row>
    <row r="15" spans="1:9" x14ac:dyDescent="0.25">
      <c r="A15" s="9"/>
      <c r="B15" s="10"/>
      <c r="C15" s="10"/>
      <c r="D15" s="10" t="s">
        <v>7</v>
      </c>
      <c r="E15" s="10" t="s">
        <v>8</v>
      </c>
      <c r="F15" s="10"/>
      <c r="G15" s="10"/>
      <c r="H15" s="10"/>
      <c r="I15" s="11"/>
    </row>
    <row r="16" spans="1:9" x14ac:dyDescent="0.25">
      <c r="A16" s="12" t="s">
        <v>11</v>
      </c>
      <c r="B16" s="13">
        <v>3546085000</v>
      </c>
      <c r="C16" s="14" t="s">
        <v>0</v>
      </c>
      <c r="D16" s="25">
        <f>FLOOR($B16/(POWER(2,28)),1)</f>
        <v>13</v>
      </c>
      <c r="E16" s="10" t="str">
        <f>DEC2HEX(D16)</f>
        <v>D</v>
      </c>
      <c r="F16" s="10"/>
      <c r="G16" s="15"/>
      <c r="H16" s="10"/>
      <c r="I16" s="11"/>
    </row>
    <row r="17" spans="1:9" x14ac:dyDescent="0.25">
      <c r="A17" s="9"/>
      <c r="B17" s="10"/>
      <c r="C17" s="14" t="s">
        <v>1</v>
      </c>
      <c r="D17" s="25">
        <f>FLOOR(($B16-$D16*POWER(2,28))/POWER(2,14),1)</f>
        <v>3443</v>
      </c>
      <c r="E17" s="10" t="str">
        <f>DEC2HEX(D17)</f>
        <v>D73</v>
      </c>
      <c r="F17" s="10"/>
      <c r="G17" s="10" t="s">
        <v>5</v>
      </c>
      <c r="H17" s="10">
        <f>$D16*POWER(2,28)+$D17*POWER(2,14)+$D18</f>
        <v>3546085000</v>
      </c>
      <c r="I17" s="11" t="b">
        <f>$B16=$H17</f>
        <v>1</v>
      </c>
    </row>
    <row r="18" spans="1:9" ht="15.75" thickBot="1" x14ac:dyDescent="0.3">
      <c r="A18" s="16"/>
      <c r="B18" s="17"/>
      <c r="C18" s="18" t="s">
        <v>2</v>
      </c>
      <c r="D18" s="26">
        <f>($B16-$D16*POWER(2,28))-$D17*POWER(2,14)</f>
        <v>13960</v>
      </c>
      <c r="E18" s="17" t="str">
        <f>DEC2HEX(D18)</f>
        <v>3688</v>
      </c>
      <c r="F18" s="17"/>
      <c r="G18" s="17"/>
      <c r="H18" s="17"/>
      <c r="I18" s="19"/>
    </row>
    <row r="19" spans="1:9" ht="15.75" thickBot="1" x14ac:dyDescent="0.3"/>
    <row r="20" spans="1:9" ht="28.5" x14ac:dyDescent="0.45">
      <c r="A20" s="6"/>
      <c r="B20" s="7"/>
      <c r="C20" s="7"/>
      <c r="D20" s="7"/>
      <c r="E20" s="7"/>
      <c r="F20" s="7"/>
      <c r="G20" s="7"/>
      <c r="H20" s="7"/>
      <c r="I20" s="8"/>
    </row>
    <row r="21" spans="1:9" x14ac:dyDescent="0.25">
      <c r="A21" s="9"/>
      <c r="B21" s="10"/>
      <c r="C21" s="10"/>
      <c r="D21" s="10" t="s">
        <v>7</v>
      </c>
      <c r="E21" s="10" t="s">
        <v>8</v>
      </c>
      <c r="F21" s="10"/>
      <c r="G21" s="10"/>
      <c r="H21" s="10"/>
      <c r="I21" s="11"/>
    </row>
    <row r="22" spans="1:9" x14ac:dyDescent="0.25">
      <c r="A22" s="12" t="s">
        <v>11</v>
      </c>
      <c r="B22" s="13">
        <v>3546105000</v>
      </c>
      <c r="C22" s="14" t="s">
        <v>0</v>
      </c>
      <c r="D22" s="25">
        <f>FLOOR($B22/(POWER(2,28)),1)</f>
        <v>13</v>
      </c>
      <c r="E22" s="10" t="str">
        <f>DEC2HEX(D22)</f>
        <v>D</v>
      </c>
      <c r="F22" s="10"/>
      <c r="G22" s="15"/>
      <c r="H22" s="10"/>
      <c r="I22" s="11"/>
    </row>
    <row r="23" spans="1:9" x14ac:dyDescent="0.25">
      <c r="A23" s="9"/>
      <c r="B23" s="10"/>
      <c r="C23" s="14" t="s">
        <v>1</v>
      </c>
      <c r="D23" s="25">
        <f>FLOOR(($B22-$D22*POWER(2,28))/POWER(2,14),1)</f>
        <v>3445</v>
      </c>
      <c r="E23" s="10" t="str">
        <f>DEC2HEX(D23)</f>
        <v>D75</v>
      </c>
      <c r="F23" s="10"/>
      <c r="G23" s="10" t="s">
        <v>5</v>
      </c>
      <c r="H23" s="10">
        <f>$D22*POWER(2,28)+$D23*POWER(2,14)+$D24</f>
        <v>3546105000</v>
      </c>
      <c r="I23" s="11" t="b">
        <f>$B22=$H23</f>
        <v>1</v>
      </c>
    </row>
    <row r="24" spans="1:9" ht="15.75" thickBot="1" x14ac:dyDescent="0.3">
      <c r="A24" s="16"/>
      <c r="B24" s="17"/>
      <c r="C24" s="18" t="s">
        <v>2</v>
      </c>
      <c r="D24" s="26">
        <f>($B22-$D22*POWER(2,28))-$D23*POWER(2,14)</f>
        <v>1192</v>
      </c>
      <c r="E24" s="17" t="str">
        <f>DEC2HEX(D24)</f>
        <v>4A8</v>
      </c>
      <c r="F24" s="17"/>
      <c r="G24" s="17"/>
      <c r="H24" s="17"/>
      <c r="I24" s="19"/>
    </row>
    <row r="25" spans="1:9" ht="15.75" thickBot="1" x14ac:dyDescent="0.3"/>
    <row r="26" spans="1:9" ht="28.5" x14ac:dyDescent="0.45">
      <c r="A26" s="6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9"/>
      <c r="B27" s="10"/>
      <c r="C27" s="10"/>
      <c r="D27" s="10" t="s">
        <v>7</v>
      </c>
      <c r="E27" s="10" t="s">
        <v>8</v>
      </c>
      <c r="F27" s="10"/>
      <c r="G27" s="10"/>
      <c r="H27" s="10"/>
      <c r="I27" s="11"/>
    </row>
    <row r="28" spans="1:9" x14ac:dyDescent="0.25">
      <c r="A28" s="12" t="s">
        <v>11</v>
      </c>
      <c r="B28" s="13">
        <v>3546115000</v>
      </c>
      <c r="C28" s="14" t="s">
        <v>0</v>
      </c>
      <c r="D28" s="25">
        <f>FLOOR($B28/(POWER(2,28)),1)</f>
        <v>13</v>
      </c>
      <c r="E28" s="10" t="str">
        <f>DEC2HEX(D28)</f>
        <v>D</v>
      </c>
      <c r="F28" s="10"/>
      <c r="G28" s="15"/>
      <c r="H28" s="10"/>
      <c r="I28" s="11"/>
    </row>
    <row r="29" spans="1:9" x14ac:dyDescent="0.25">
      <c r="A29" s="9"/>
      <c r="B29" s="10"/>
      <c r="C29" s="14" t="s">
        <v>1</v>
      </c>
      <c r="D29" s="25">
        <f>FLOOR(($B28-$D28*POWER(2,28))/POWER(2,14),1)</f>
        <v>3445</v>
      </c>
      <c r="E29" s="10" t="str">
        <f>DEC2HEX(D29)</f>
        <v>D75</v>
      </c>
      <c r="F29" s="10"/>
      <c r="G29" s="10" t="s">
        <v>5</v>
      </c>
      <c r="H29" s="10">
        <f>$D28*POWER(2,28)+$D29*POWER(2,14)+$D30</f>
        <v>3546115000</v>
      </c>
      <c r="I29" s="11" t="b">
        <f>$B28=$H29</f>
        <v>1</v>
      </c>
    </row>
    <row r="30" spans="1:9" ht="15.75" thickBot="1" x14ac:dyDescent="0.3">
      <c r="A30" s="16"/>
      <c r="B30" s="17"/>
      <c r="C30" s="18" t="s">
        <v>2</v>
      </c>
      <c r="D30" s="26">
        <f>($B28-$D28*POWER(2,28))-$D29*POWER(2,14)</f>
        <v>11192</v>
      </c>
      <c r="E30" s="17" t="str">
        <f>DEC2HEX(D30)</f>
        <v>2BB8</v>
      </c>
      <c r="F30" s="17"/>
      <c r="G30" s="17"/>
      <c r="H30" s="17"/>
      <c r="I30" s="19"/>
    </row>
    <row r="31" spans="1:9" ht="15.75" thickBot="1" x14ac:dyDescent="0.3"/>
    <row r="32" spans="1:9" ht="28.5" x14ac:dyDescent="0.45">
      <c r="A32" s="6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9"/>
      <c r="B33" s="10"/>
      <c r="C33" s="10"/>
      <c r="D33" s="10" t="s">
        <v>7</v>
      </c>
      <c r="E33" s="10" t="s">
        <v>8</v>
      </c>
      <c r="F33" s="10"/>
      <c r="G33" s="10"/>
      <c r="H33" s="10"/>
      <c r="I33" s="11"/>
    </row>
    <row r="34" spans="1:9" x14ac:dyDescent="0.25">
      <c r="A34" s="12" t="s">
        <v>11</v>
      </c>
      <c r="B34" s="13">
        <v>3546205000</v>
      </c>
      <c r="C34" s="14" t="s">
        <v>0</v>
      </c>
      <c r="D34" s="25">
        <f>FLOOR($B34/(POWER(2,28)),1)</f>
        <v>13</v>
      </c>
      <c r="E34" s="10" t="str">
        <f>DEC2HEX(D34)</f>
        <v>D</v>
      </c>
      <c r="F34" s="10"/>
      <c r="G34" s="15"/>
      <c r="H34" s="10"/>
      <c r="I34" s="11"/>
    </row>
    <row r="35" spans="1:9" x14ac:dyDescent="0.25">
      <c r="A35" s="9"/>
      <c r="B35" s="10"/>
      <c r="C35" s="14" t="s">
        <v>1</v>
      </c>
      <c r="D35" s="25">
        <f>FLOOR(($B34-$D34*POWER(2,28))/POWER(2,14),1)</f>
        <v>3451</v>
      </c>
      <c r="E35" s="10" t="str">
        <f>DEC2HEX(D35)</f>
        <v>D7B</v>
      </c>
      <c r="F35" s="10"/>
      <c r="G35" s="10" t="s">
        <v>5</v>
      </c>
      <c r="H35" s="10">
        <f>$D34*POWER(2,28)+$D35*POWER(2,14)+$D36</f>
        <v>3546205000</v>
      </c>
      <c r="I35" s="11" t="b">
        <f>$B34=$H35</f>
        <v>1</v>
      </c>
    </row>
    <row r="36" spans="1:9" ht="15.75" thickBot="1" x14ac:dyDescent="0.3">
      <c r="A36" s="16"/>
      <c r="B36" s="17"/>
      <c r="C36" s="18" t="s">
        <v>2</v>
      </c>
      <c r="D36" s="26">
        <f>($B34-$D34*POWER(2,28))-$D35*POWER(2,14)</f>
        <v>2888</v>
      </c>
      <c r="E36" s="17" t="str">
        <f>DEC2HEX(D36)</f>
        <v>B48</v>
      </c>
      <c r="F36" s="17"/>
      <c r="G36" s="17"/>
      <c r="H36" s="17"/>
      <c r="I36" s="19"/>
    </row>
    <row r="37" spans="1:9" ht="15.75" thickBot="1" x14ac:dyDescent="0.3"/>
    <row r="38" spans="1:9" ht="28.5" x14ac:dyDescent="0.45">
      <c r="A38" s="6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9"/>
      <c r="B39" s="10"/>
      <c r="C39" s="10"/>
      <c r="D39" s="10" t="s">
        <v>7</v>
      </c>
      <c r="E39" s="10" t="s">
        <v>8</v>
      </c>
      <c r="F39" s="10"/>
      <c r="G39" s="10"/>
      <c r="H39" s="10"/>
      <c r="I39" s="11"/>
    </row>
    <row r="40" spans="1:9" x14ac:dyDescent="0.25">
      <c r="A40" s="12" t="s">
        <v>11</v>
      </c>
      <c r="B40" s="13">
        <v>3546225000</v>
      </c>
      <c r="C40" s="14" t="s">
        <v>0</v>
      </c>
      <c r="D40" s="25">
        <f>FLOOR($B40/(POWER(2,28)),1)</f>
        <v>13</v>
      </c>
      <c r="E40" s="10" t="str">
        <f>DEC2HEX(D40)</f>
        <v>D</v>
      </c>
      <c r="F40" s="10"/>
      <c r="G40" s="15"/>
      <c r="H40" s="10"/>
      <c r="I40" s="11"/>
    </row>
    <row r="41" spans="1:9" x14ac:dyDescent="0.25">
      <c r="A41" s="9"/>
      <c r="B41" s="10"/>
      <c r="C41" s="14" t="s">
        <v>1</v>
      </c>
      <c r="D41" s="25">
        <f>FLOOR(($B40-$D40*POWER(2,28))/POWER(2,14),1)</f>
        <v>3452</v>
      </c>
      <c r="E41" s="10" t="str">
        <f>DEC2HEX(D41)</f>
        <v>D7C</v>
      </c>
      <c r="F41" s="10"/>
      <c r="G41" s="10" t="s">
        <v>5</v>
      </c>
      <c r="H41" s="10">
        <f>$D40*POWER(2,28)+$D41*POWER(2,14)+$D42</f>
        <v>3546225000</v>
      </c>
      <c r="I41" s="11" t="b">
        <f>$B40=$H41</f>
        <v>1</v>
      </c>
    </row>
    <row r="42" spans="1:9" ht="15.75" thickBot="1" x14ac:dyDescent="0.3">
      <c r="A42" s="16"/>
      <c r="B42" s="17"/>
      <c r="C42" s="18" t="s">
        <v>2</v>
      </c>
      <c r="D42" s="26">
        <f>($B40-$D40*POWER(2,28))-$D41*POWER(2,14)</f>
        <v>6504</v>
      </c>
      <c r="E42" s="17" t="str">
        <f>DEC2HEX(D42)</f>
        <v>1968</v>
      </c>
      <c r="F42" s="17"/>
      <c r="G42" s="17"/>
      <c r="H42" s="17"/>
      <c r="I42" s="19"/>
    </row>
  </sheetData>
  <conditionalFormatting sqref="I5">
    <cfRule type="containsText" dxfId="6" priority="7" operator="containsText" text="TRUE">
      <formula>NOT(ISERROR(SEARCH("TRUE",I5)))</formula>
    </cfRule>
  </conditionalFormatting>
  <conditionalFormatting sqref="I11">
    <cfRule type="containsText" dxfId="5" priority="6" operator="containsText" text="TRUE">
      <formula>NOT(ISERROR(SEARCH("TRUE",I11)))</formula>
    </cfRule>
  </conditionalFormatting>
  <conditionalFormatting sqref="I17">
    <cfRule type="containsText" dxfId="4" priority="5" operator="containsText" text="TRUE">
      <formula>NOT(ISERROR(SEARCH("TRUE",I17)))</formula>
    </cfRule>
  </conditionalFormatting>
  <conditionalFormatting sqref="I23">
    <cfRule type="containsText" dxfId="3" priority="4" operator="containsText" text="TRUE">
      <formula>NOT(ISERROR(SEARCH("TRUE",I23)))</formula>
    </cfRule>
  </conditionalFormatting>
  <conditionalFormatting sqref="I29">
    <cfRule type="containsText" dxfId="2" priority="3" operator="containsText" text="TRUE">
      <formula>NOT(ISERROR(SEARCH("TRUE",I29)))</formula>
    </cfRule>
  </conditionalFormatting>
  <conditionalFormatting sqref="I35">
    <cfRule type="containsText" dxfId="1" priority="2" operator="containsText" text="TRUE">
      <formula>NOT(ISERROR(SEARCH("TRUE",I35)))</formula>
    </cfRule>
  </conditionalFormatting>
  <conditionalFormatting sqref="I41">
    <cfRule type="containsText" dxfId="0" priority="1" operator="containsText" text="TRUE">
      <formula>NOT(ISERROR(SEARCH("TRUE",I41)))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61C0C-1342-46E1-AD90-0184B13716E5}">
  <dimension ref="A1:I15"/>
  <sheetViews>
    <sheetView workbookViewId="0">
      <selection activeCell="D14" sqref="D14"/>
    </sheetView>
  </sheetViews>
  <sheetFormatPr defaultRowHeight="15" x14ac:dyDescent="0.25"/>
  <cols>
    <col min="2" max="2" width="11" bestFit="1" customWidth="1"/>
    <col min="3" max="3" width="5.7109375" customWidth="1"/>
    <col min="4" max="5" width="11" bestFit="1" customWidth="1"/>
    <col min="7" max="7" width="10" bestFit="1" customWidth="1"/>
    <col min="8" max="8" width="11" bestFit="1" customWidth="1"/>
  </cols>
  <sheetData>
    <row r="1" spans="1:9" ht="28.5" x14ac:dyDescent="0.45">
      <c r="A1" s="5" t="s">
        <v>18</v>
      </c>
    </row>
    <row r="2" spans="1:9" ht="15" hidden="1" customHeight="1" x14ac:dyDescent="0.45">
      <c r="A2" s="5"/>
    </row>
    <row r="3" spans="1:9" hidden="1" x14ac:dyDescent="0.25">
      <c r="D3" t="s">
        <v>7</v>
      </c>
      <c r="E3" t="s">
        <v>8</v>
      </c>
      <c r="G3" t="s">
        <v>9</v>
      </c>
    </row>
    <row r="4" spans="1:9" hidden="1" x14ac:dyDescent="0.25">
      <c r="A4" s="2" t="s">
        <v>11</v>
      </c>
      <c r="B4" s="3">
        <v>3546205000</v>
      </c>
      <c r="C4" s="2" t="s">
        <v>0</v>
      </c>
      <c r="D4" s="2">
        <f>FLOOR(B4/H4,1)</f>
        <v>13</v>
      </c>
      <c r="E4" t="str">
        <f>DEC2HEX(D4)</f>
        <v>D</v>
      </c>
      <c r="G4" s="1" t="s">
        <v>4</v>
      </c>
      <c r="H4">
        <f>POWER(2,28)</f>
        <v>268435456</v>
      </c>
    </row>
    <row r="5" spans="1:9" hidden="1" x14ac:dyDescent="0.25">
      <c r="C5" s="2" t="s">
        <v>1</v>
      </c>
      <c r="D5" s="2">
        <f>FLOOR(H7/H5,1)</f>
        <v>3451</v>
      </c>
      <c r="E5" t="str">
        <f>DEC2HEX(D5)</f>
        <v>D7B</v>
      </c>
      <c r="G5" s="1" t="s">
        <v>3</v>
      </c>
      <c r="H5">
        <f>POWER(2,14)</f>
        <v>16384</v>
      </c>
    </row>
    <row r="6" spans="1:9" hidden="1" x14ac:dyDescent="0.25">
      <c r="C6" s="2" t="s">
        <v>2</v>
      </c>
      <c r="D6" s="2">
        <f>H7-D5*H5</f>
        <v>2888</v>
      </c>
      <c r="E6" t="str">
        <f>DEC2HEX(D6)</f>
        <v>B48</v>
      </c>
      <c r="H6" t="s">
        <v>6</v>
      </c>
    </row>
    <row r="7" spans="1:9" hidden="1" x14ac:dyDescent="0.25">
      <c r="H7">
        <f>B4-D4*H4</f>
        <v>56544072</v>
      </c>
    </row>
    <row r="8" spans="1:9" hidden="1" x14ac:dyDescent="0.25">
      <c r="G8" t="s">
        <v>5</v>
      </c>
      <c r="H8">
        <f>D4*H4+D5*H5+D6</f>
        <v>3546205000</v>
      </c>
      <c r="I8" t="b">
        <f>B4=H8</f>
        <v>1</v>
      </c>
    </row>
    <row r="9" spans="1:9" hidden="1" x14ac:dyDescent="0.25"/>
    <row r="11" spans="1:9" x14ac:dyDescent="0.25">
      <c r="B11" s="4" t="s">
        <v>10</v>
      </c>
      <c r="C11" s="2" t="s">
        <v>0</v>
      </c>
      <c r="D11" s="3">
        <v>13</v>
      </c>
    </row>
    <row r="12" spans="1:9" x14ac:dyDescent="0.25">
      <c r="B12" s="2"/>
      <c r="C12" s="2" t="s">
        <v>1</v>
      </c>
      <c r="D12" s="3">
        <v>3451</v>
      </c>
    </row>
    <row r="13" spans="1:9" x14ac:dyDescent="0.25">
      <c r="B13" s="2"/>
      <c r="C13" s="2" t="s">
        <v>2</v>
      </c>
      <c r="D13" s="3">
        <v>2888</v>
      </c>
    </row>
    <row r="14" spans="1:9" x14ac:dyDescent="0.25">
      <c r="D14" s="24">
        <f>D11*H4+D12*H5+D13</f>
        <v>3546205000</v>
      </c>
    </row>
    <row r="15" spans="1:9" x14ac:dyDescent="0.25">
      <c r="D15" s="2"/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0E2BE-C28E-4664-8C84-B392659DE086}">
  <dimension ref="C2:K4"/>
  <sheetViews>
    <sheetView workbookViewId="0">
      <selection activeCell="D5" sqref="D5"/>
    </sheetView>
  </sheetViews>
  <sheetFormatPr defaultRowHeight="15" x14ac:dyDescent="0.25"/>
  <cols>
    <col min="4" max="4" width="3" customWidth="1"/>
    <col min="5" max="5" width="1.5703125" bestFit="1" customWidth="1"/>
    <col min="6" max="6" width="4.140625" customWidth="1"/>
    <col min="7" max="7" width="4.28515625" customWidth="1"/>
    <col min="9" max="9" width="5" customWidth="1"/>
    <col min="10" max="10" width="1.5703125" bestFit="1" customWidth="1"/>
  </cols>
  <sheetData>
    <row r="2" spans="3:11" x14ac:dyDescent="0.25">
      <c r="C2" t="s">
        <v>13</v>
      </c>
      <c r="D2" s="20">
        <v>0</v>
      </c>
      <c r="E2" s="21" t="s">
        <v>14</v>
      </c>
      <c r="F2" s="22">
        <v>8</v>
      </c>
      <c r="G2" s="21" t="s">
        <v>15</v>
      </c>
      <c r="H2" t="s">
        <v>16</v>
      </c>
      <c r="I2">
        <f>D2*256+F2</f>
        <v>8</v>
      </c>
    </row>
    <row r="4" spans="3:11" x14ac:dyDescent="0.25">
      <c r="C4" t="s">
        <v>17</v>
      </c>
      <c r="D4" s="27">
        <v>350</v>
      </c>
      <c r="E4" s="27"/>
      <c r="F4" s="27"/>
      <c r="G4" s="21" t="s">
        <v>15</v>
      </c>
      <c r="H4" t="s">
        <v>13</v>
      </c>
      <c r="I4">
        <f>INT(D4/256)</f>
        <v>1</v>
      </c>
      <c r="J4" s="21" t="s">
        <v>14</v>
      </c>
      <c r="K4" s="23">
        <f>MOD(D4,256)</f>
        <v>94</v>
      </c>
    </row>
  </sheetData>
  <mergeCells count="1"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ID-&gt;DEC</vt:lpstr>
      <vt:lpstr>DEC-&gt;ID</vt:lpstr>
      <vt:lpstr>REVISIONS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Magne Kværum</dc:creator>
  <cp:lastModifiedBy>Kathrine Nilsen</cp:lastModifiedBy>
  <dcterms:created xsi:type="dcterms:W3CDTF">2021-04-08T12:18:59Z</dcterms:created>
  <dcterms:modified xsi:type="dcterms:W3CDTF">2021-04-26T10:57:14Z</dcterms:modified>
</cp:coreProperties>
</file>